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RO DRIVE\2023 CURSOS CACEM\RESICO PM 2023\"/>
    </mc:Choice>
  </mc:AlternateContent>
  <xr:revisionPtr revIDLastSave="0" documentId="13_ncr:1_{F74E0D24-D591-467F-B7AA-8501830164DB}" xr6:coauthVersionLast="47" xr6:coauthVersionMax="47" xr10:uidLastSave="{00000000-0000-0000-0000-000000000000}"/>
  <bookViews>
    <workbookView xWindow="-20610" yWindow="4410" windowWidth="20730" windowHeight="11040" xr2:uid="{F23D8F53-9BBC-4B78-A973-D982848CE7A4}"/>
  </bookViews>
  <sheets>
    <sheet name="ISR PP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L9" i="1"/>
  <c r="K9" i="1"/>
  <c r="F9" i="1"/>
  <c r="G9" i="1"/>
  <c r="J9" i="1"/>
  <c r="I9" i="1"/>
  <c r="H9" i="1"/>
  <c r="F39" i="1" l="1"/>
  <c r="F41" i="1" s="1"/>
  <c r="G39" i="1"/>
  <c r="F15" i="1"/>
  <c r="G15" i="1" s="1"/>
  <c r="G7" i="1" l="1"/>
  <c r="H15" i="1"/>
  <c r="F7" i="1"/>
  <c r="F43" i="1" s="1"/>
  <c r="F49" i="1" s="1"/>
  <c r="F53" i="1" s="1"/>
  <c r="G41" i="1"/>
  <c r="F19" i="1"/>
  <c r="F61" i="1" l="1"/>
  <c r="G57" i="1"/>
  <c r="I15" i="1"/>
  <c r="J15" i="1" s="1"/>
  <c r="H7" i="1"/>
  <c r="G19" i="1"/>
  <c r="H41" i="1"/>
  <c r="G43" i="1"/>
  <c r="G49" i="1" s="1"/>
  <c r="G53" i="1" s="1"/>
  <c r="H57" i="1" l="1"/>
  <c r="G61" i="1"/>
  <c r="H43" i="1"/>
  <c r="H49" i="1" s="1"/>
  <c r="H53" i="1" s="1"/>
  <c r="H19" i="1"/>
  <c r="I41" i="1"/>
  <c r="I7" i="1"/>
  <c r="I57" i="1" l="1"/>
  <c r="H61" i="1"/>
  <c r="I43" i="1"/>
  <c r="I49" i="1" s="1"/>
  <c r="I53" i="1" s="1"/>
  <c r="J57" i="1" s="1"/>
  <c r="K15" i="1"/>
  <c r="J7" i="1"/>
  <c r="J41" i="1"/>
  <c r="I19" i="1"/>
  <c r="I61" i="1" l="1"/>
  <c r="K7" i="1"/>
  <c r="L15" i="1"/>
  <c r="J19" i="1"/>
  <c r="K41" i="1"/>
  <c r="J43" i="1"/>
  <c r="J49" i="1" s="1"/>
  <c r="J53" i="1" s="1"/>
  <c r="K57" i="1" s="1"/>
  <c r="J61" i="1" l="1"/>
  <c r="L7" i="1"/>
  <c r="M15" i="1"/>
  <c r="M7" i="1" s="1"/>
  <c r="K19" i="1"/>
  <c r="L41" i="1"/>
  <c r="K43" i="1"/>
  <c r="K49" i="1" s="1"/>
  <c r="K53" i="1" s="1"/>
  <c r="L57" i="1" s="1"/>
  <c r="K61" i="1" l="1"/>
  <c r="L19" i="1"/>
  <c r="M41" i="1"/>
  <c r="M19" i="1" s="1"/>
  <c r="L43" i="1"/>
  <c r="L49" i="1" s="1"/>
  <c r="L53" i="1" s="1"/>
  <c r="M57" i="1" s="1"/>
  <c r="L61" i="1" l="1"/>
  <c r="M43" i="1"/>
  <c r="M49" i="1" s="1"/>
  <c r="M53" i="1" s="1"/>
  <c r="M61" i="1" l="1"/>
</calcChain>
</file>

<file path=xl/sharedStrings.xml><?xml version="1.0" encoding="utf-8"?>
<sst xmlns="http://schemas.openxmlformats.org/spreadsheetml/2006/main" count="48" uniqueCount="46">
  <si>
    <t>INGRESOS ACUMULABLES</t>
  </si>
  <si>
    <t>Enero</t>
  </si>
  <si>
    <t>Febrero</t>
  </si>
  <si>
    <t>Ingresos contado del mes</t>
  </si>
  <si>
    <t>Ingresos acumulados</t>
  </si>
  <si>
    <t>Menos:</t>
  </si>
  <si>
    <t>DEDUCCIONES AUTORIZADAS</t>
  </si>
  <si>
    <t>Gastos generales</t>
  </si>
  <si>
    <t>Gastos financieros</t>
  </si>
  <si>
    <t>Más:</t>
  </si>
  <si>
    <t>Deducciones autorizadas del mes</t>
  </si>
  <si>
    <t>Deducciones acumuladas</t>
  </si>
  <si>
    <t>Utilidad fiscal del mes</t>
  </si>
  <si>
    <t>Cta Contable</t>
  </si>
  <si>
    <t>5201-0036</t>
  </si>
  <si>
    <t>IVA por acreditar pagado en el mes (abono)</t>
  </si>
  <si>
    <t>Pago a proveedores (cargos)</t>
  </si>
  <si>
    <t xml:space="preserve">IVA por acreditar en el mes (cargos) </t>
  </si>
  <si>
    <t>Marzo</t>
  </si>
  <si>
    <t>Abril</t>
  </si>
  <si>
    <t>Mayo</t>
  </si>
  <si>
    <t>Junio</t>
  </si>
  <si>
    <t>No deducibles</t>
  </si>
  <si>
    <t>5201-0026</t>
  </si>
  <si>
    <t>Julio</t>
  </si>
  <si>
    <t>Agosto</t>
  </si>
  <si>
    <t>Ingresos contado 8%</t>
  </si>
  <si>
    <t>Ingresos contado 0%</t>
  </si>
  <si>
    <t>Ingresos contado 16%</t>
  </si>
  <si>
    <t>NOMBRE DE LA EMPRESA</t>
  </si>
  <si>
    <t>Sin requisitos fiscales</t>
  </si>
  <si>
    <t>Provisión compras y gastos  (abono aproveedores)</t>
  </si>
  <si>
    <t xml:space="preserve">Compras </t>
  </si>
  <si>
    <t>PTU PAGADA</t>
  </si>
  <si>
    <t>Pérdidas de ejercicios anteriores</t>
  </si>
  <si>
    <t>RESULTADO FISCAL</t>
  </si>
  <si>
    <t>Tasa impositiva Art. 211 LISR</t>
  </si>
  <si>
    <t xml:space="preserve">Impuesto sobre la renta </t>
  </si>
  <si>
    <t>Pagos provisionales periodos anteriores</t>
  </si>
  <si>
    <t>ISR a cargo del periodo</t>
  </si>
  <si>
    <t>PERSONA MORAL RESICO</t>
  </si>
  <si>
    <t>4105-0001</t>
  </si>
  <si>
    <t xml:space="preserve">Costo de lo vendido </t>
  </si>
  <si>
    <t xml:space="preserve">Retenciones de ISR </t>
  </si>
  <si>
    <t>Deducción de inversiones</t>
  </si>
  <si>
    <t>PAGO PROVISIONAL ISR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</si>
</sst>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1" fillId="2" borderId="0" xfId="0" applyFont="1" applyFill="1"/>
    <xf numFmtId="0" fontId="1" fillId="3" borderId="0" xfId="0" applyFont="1" applyFill="1" applyAlignment="1">
      <alignment horizontal="left" inden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1" fillId="2" borderId="0" xfId="0" applyNumberFormat="1" applyFont="1" applyFill="1"/>
    <xf numFmtId="0" fontId="1" fillId="4" borderId="0" xfId="0" applyFont="1" applyFill="1" applyAlignment="1">
      <alignment horizontal="left" indent="1"/>
    </xf>
    <xf numFmtId="0" fontId="1" fillId="4" borderId="0" xfId="0" applyFont="1" applyFill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4" fontId="1" fillId="0" borderId="0" xfId="0" applyNumberFormat="1" applyFont="1"/>
    <xf numFmtId="0" fontId="0" fillId="0" borderId="0" xfId="0" applyAlignment="1">
      <alignment horizontal="left" indent="1"/>
    </xf>
    <xf numFmtId="4" fontId="0" fillId="0" borderId="0" xfId="0" applyNumberFormat="1"/>
    <xf numFmtId="4" fontId="0" fillId="0" borderId="2" xfId="0" applyNumberFormat="1" applyBorder="1"/>
    <xf numFmtId="4" fontId="0" fillId="0" borderId="1" xfId="0" applyNumberFormat="1" applyBorder="1"/>
    <xf numFmtId="9" fontId="2" fillId="0" borderId="1" xfId="1" applyFont="1" applyBorder="1"/>
    <xf numFmtId="0" fontId="0" fillId="6" borderId="0" xfId="0" applyFill="1" applyAlignment="1">
      <alignment horizontal="left" indent="1"/>
    </xf>
    <xf numFmtId="0" fontId="0" fillId="6" borderId="0" xfId="0" applyFill="1"/>
    <xf numFmtId="4" fontId="0" fillId="6" borderId="0" xfId="0" applyNumberFormat="1" applyFill="1"/>
    <xf numFmtId="0" fontId="0" fillId="5" borderId="0" xfId="0" applyFill="1" applyAlignment="1">
      <alignment horizontal="left" indent="1"/>
    </xf>
    <xf numFmtId="0" fontId="0" fillId="5" borderId="0" xfId="0" applyFill="1"/>
    <xf numFmtId="4" fontId="0" fillId="5" borderId="2" xfId="0" applyNumberFormat="1" applyFill="1" applyBorder="1"/>
    <xf numFmtId="4" fontId="0" fillId="5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1487-EFFE-4355-99ED-0505A588FD34}">
  <dimension ref="A2:XFD62"/>
  <sheetViews>
    <sheetView tabSelected="1" zoomScale="115" zoomScaleNormal="115" workbookViewId="0">
      <pane xSplit="1" ySplit="4" topLeftCell="B5" activePane="bottomRight" state="frozenSplit"/>
      <selection sqref="A1:XFD1048576"/>
      <selection pane="topRight" activeCell="B1" sqref="B1"/>
      <selection pane="bottomLeft" activeCell="A24" sqref="A24"/>
      <selection pane="bottomRight" activeCell="G13" sqref="G13"/>
    </sheetView>
  </sheetViews>
  <sheetFormatPr baseColWidth="10" defaultColWidth="11.453125" defaultRowHeight="14.5" x14ac:dyDescent="0.35"/>
  <cols>
    <col min="1" max="1" width="16" style="13" customWidth="1"/>
    <col min="2" max="2" width="11.453125" style="16"/>
    <col min="5" max="5" width="15.54296875" customWidth="1"/>
    <col min="7" max="7" width="14.7265625" customWidth="1"/>
    <col min="8" max="8" width="13.1796875" customWidth="1"/>
    <col min="9" max="10" width="13.54296875" bestFit="1" customWidth="1"/>
    <col min="11" max="11" width="13.81640625" customWidth="1"/>
    <col min="12" max="12" width="13.54296875" bestFit="1" customWidth="1"/>
    <col min="13" max="13" width="16.54296875" customWidth="1"/>
  </cols>
  <sheetData>
    <row r="2" spans="1:13" x14ac:dyDescent="0.35">
      <c r="B2" s="6" t="s">
        <v>40</v>
      </c>
      <c r="C2" s="14"/>
      <c r="D2" s="14"/>
    </row>
    <row r="3" spans="1:13" x14ac:dyDescent="0.35">
      <c r="B3" s="6" t="s">
        <v>29</v>
      </c>
      <c r="C3" s="7"/>
      <c r="D3" s="7"/>
      <c r="E3" s="7"/>
      <c r="F3" s="7"/>
      <c r="G3" s="7"/>
      <c r="H3" s="14"/>
      <c r="I3" s="14"/>
      <c r="J3" s="14"/>
      <c r="K3" s="14"/>
      <c r="L3" s="14"/>
      <c r="M3" s="14"/>
    </row>
    <row r="4" spans="1:13" x14ac:dyDescent="0.35">
      <c r="B4" s="6" t="s">
        <v>45</v>
      </c>
      <c r="C4" s="7"/>
      <c r="D4" s="7"/>
      <c r="E4" s="7"/>
      <c r="F4" s="8" t="s">
        <v>1</v>
      </c>
      <c r="G4" s="8" t="s">
        <v>2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24</v>
      </c>
      <c r="M4" s="8" t="s">
        <v>25</v>
      </c>
    </row>
    <row r="7" spans="1:13" x14ac:dyDescent="0.35">
      <c r="A7" s="12" t="s">
        <v>13</v>
      </c>
      <c r="B7" s="3" t="s">
        <v>0</v>
      </c>
      <c r="F7" s="15">
        <f t="shared" ref="F7:M7" si="0">F15</f>
        <v>245856</v>
      </c>
      <c r="G7" s="15">
        <f t="shared" si="0"/>
        <v>468719</v>
      </c>
      <c r="H7" s="15">
        <f t="shared" si="0"/>
        <v>468719</v>
      </c>
      <c r="I7" s="15">
        <f t="shared" si="0"/>
        <v>468719</v>
      </c>
      <c r="J7" s="15">
        <f t="shared" si="0"/>
        <v>468719</v>
      </c>
      <c r="K7" s="15">
        <f t="shared" si="0"/>
        <v>468719</v>
      </c>
      <c r="L7" s="15">
        <f t="shared" si="0"/>
        <v>468719</v>
      </c>
      <c r="M7" s="15">
        <f t="shared" si="0"/>
        <v>468719</v>
      </c>
    </row>
    <row r="8" spans="1:13" x14ac:dyDescent="0.35">
      <c r="F8" s="17"/>
      <c r="G8" s="17"/>
      <c r="H8" s="17"/>
      <c r="I8" s="17"/>
      <c r="J8" s="17"/>
      <c r="K8" s="17"/>
    </row>
    <row r="9" spans="1:13" ht="15" thickBot="1" x14ac:dyDescent="0.4">
      <c r="A9" s="13" t="s">
        <v>41</v>
      </c>
      <c r="B9" s="16" t="s">
        <v>3</v>
      </c>
      <c r="F9" s="18">
        <f t="shared" ref="F9:G9" si="1">SUM(F11:F13)</f>
        <v>245856</v>
      </c>
      <c r="G9" s="18">
        <f t="shared" si="1"/>
        <v>222863</v>
      </c>
      <c r="H9" s="18">
        <f t="shared" ref="H9:M9" si="2">SUM(H11:H13)</f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</row>
    <row r="10" spans="1:13" ht="15" thickTop="1" x14ac:dyDescent="0.35">
      <c r="F10" s="17"/>
      <c r="G10" s="17"/>
      <c r="H10" s="17"/>
      <c r="I10" s="17"/>
      <c r="J10" s="17"/>
      <c r="K10" s="17"/>
      <c r="L10" s="17"/>
      <c r="M10" s="17"/>
    </row>
    <row r="11" spans="1:13" x14ac:dyDescent="0.35">
      <c r="B11" s="16" t="s">
        <v>27</v>
      </c>
      <c r="F11" s="17"/>
      <c r="G11" s="17"/>
      <c r="H11" s="17"/>
      <c r="I11" s="17"/>
      <c r="J11" s="17"/>
      <c r="K11" s="17"/>
      <c r="L11" s="17"/>
      <c r="M11" s="17"/>
    </row>
    <row r="12" spans="1:13" x14ac:dyDescent="0.35">
      <c r="B12" s="16" t="s">
        <v>28</v>
      </c>
      <c r="F12" s="17"/>
      <c r="G12" s="17"/>
      <c r="H12" s="17"/>
      <c r="I12" s="17"/>
      <c r="J12" s="17"/>
      <c r="K12" s="17"/>
      <c r="L12" s="17"/>
      <c r="M12" s="17"/>
    </row>
    <row r="13" spans="1:13" x14ac:dyDescent="0.35">
      <c r="B13" s="16" t="s">
        <v>26</v>
      </c>
      <c r="F13" s="19">
        <v>245856</v>
      </c>
      <c r="G13" s="19">
        <v>222863</v>
      </c>
      <c r="H13" s="19"/>
      <c r="I13" s="19"/>
      <c r="J13" s="19"/>
      <c r="K13" s="19"/>
      <c r="L13" s="19"/>
      <c r="M13" s="19"/>
    </row>
    <row r="14" spans="1:13" x14ac:dyDescent="0.35">
      <c r="F14" s="17"/>
      <c r="G14" s="17"/>
      <c r="H14" s="17"/>
      <c r="I14" s="17"/>
      <c r="J14" s="17"/>
      <c r="K14" s="17"/>
    </row>
    <row r="15" spans="1:13" x14ac:dyDescent="0.35">
      <c r="B15" s="16" t="s">
        <v>4</v>
      </c>
      <c r="F15" s="17">
        <f>F9</f>
        <v>245856</v>
      </c>
      <c r="G15" s="17">
        <f t="shared" ref="G15:M15" si="3">G9+F15</f>
        <v>468719</v>
      </c>
      <c r="H15" s="17">
        <f t="shared" si="3"/>
        <v>468719</v>
      </c>
      <c r="I15" s="17">
        <f t="shared" si="3"/>
        <v>468719</v>
      </c>
      <c r="J15" s="17">
        <f>J9+I15</f>
        <v>468719</v>
      </c>
      <c r="K15" s="17">
        <f t="shared" si="3"/>
        <v>468719</v>
      </c>
      <c r="L15" s="17">
        <f t="shared" si="3"/>
        <v>468719</v>
      </c>
      <c r="M15" s="17">
        <f t="shared" si="3"/>
        <v>468719</v>
      </c>
    </row>
    <row r="16" spans="1:13" x14ac:dyDescent="0.35">
      <c r="F16" s="17"/>
      <c r="G16" s="17"/>
      <c r="H16" s="17"/>
      <c r="I16" s="17"/>
      <c r="J16" s="17"/>
      <c r="K16" s="17"/>
    </row>
    <row r="17" spans="1:13" x14ac:dyDescent="0.35">
      <c r="B17" s="16" t="s">
        <v>5</v>
      </c>
      <c r="F17" s="17"/>
      <c r="G17" s="17"/>
      <c r="H17" s="17"/>
      <c r="I17" s="17"/>
      <c r="J17" s="17"/>
      <c r="K17" s="17"/>
    </row>
    <row r="18" spans="1:13" x14ac:dyDescent="0.35">
      <c r="F18" s="17"/>
      <c r="G18" s="17"/>
      <c r="H18" s="17"/>
      <c r="I18" s="17"/>
      <c r="J18" s="17"/>
      <c r="K18" s="17"/>
    </row>
    <row r="19" spans="1:13" x14ac:dyDescent="0.35">
      <c r="B19" s="3" t="s">
        <v>6</v>
      </c>
      <c r="F19" s="15">
        <f>F41</f>
        <v>121913.01</v>
      </c>
      <c r="G19" s="15">
        <f>G41</f>
        <v>276417.57</v>
      </c>
      <c r="H19" s="15">
        <f t="shared" ref="H19:J19" si="4">H41</f>
        <v>276417.57</v>
      </c>
      <c r="I19" s="15">
        <f t="shared" si="4"/>
        <v>276417.57</v>
      </c>
      <c r="J19" s="15">
        <f t="shared" si="4"/>
        <v>276417.57</v>
      </c>
      <c r="K19" s="15">
        <f t="shared" ref="K19:M19" si="5">K41</f>
        <v>276417.57</v>
      </c>
      <c r="L19" s="15">
        <f t="shared" si="5"/>
        <v>276417.57</v>
      </c>
      <c r="M19" s="15">
        <f t="shared" si="5"/>
        <v>276417.57</v>
      </c>
    </row>
    <row r="20" spans="1:13" x14ac:dyDescent="0.35">
      <c r="F20" s="17"/>
      <c r="G20" s="17"/>
      <c r="H20" s="17"/>
      <c r="I20" s="17"/>
      <c r="J20" s="17"/>
      <c r="K20" s="17"/>
    </row>
    <row r="21" spans="1:13" x14ac:dyDescent="0.35">
      <c r="A21" s="13">
        <v>5101</v>
      </c>
      <c r="B21" s="16" t="s">
        <v>32</v>
      </c>
      <c r="F21" s="17">
        <v>84350.23</v>
      </c>
      <c r="G21" s="17">
        <v>96109</v>
      </c>
      <c r="H21" s="17"/>
      <c r="I21" s="17"/>
      <c r="J21" s="17"/>
      <c r="K21" s="17"/>
      <c r="L21" s="17"/>
      <c r="M21" s="17"/>
    </row>
    <row r="22" spans="1:13" customFormat="1" x14ac:dyDescent="0.35">
      <c r="A22" s="13">
        <v>5201</v>
      </c>
      <c r="B22" s="16" t="s">
        <v>7</v>
      </c>
      <c r="F22" s="17">
        <v>47250.26</v>
      </c>
      <c r="G22" s="17">
        <v>56838</v>
      </c>
      <c r="H22" s="17"/>
      <c r="I22" s="17"/>
      <c r="J22" s="17"/>
      <c r="K22" s="17"/>
      <c r="L22" s="17"/>
      <c r="M22" s="17"/>
    </row>
    <row r="23" spans="1:13" customFormat="1" x14ac:dyDescent="0.35">
      <c r="A23" s="13">
        <v>5203</v>
      </c>
      <c r="B23" s="16" t="s">
        <v>8</v>
      </c>
      <c r="F23" s="17"/>
      <c r="G23" s="17"/>
      <c r="H23" s="17"/>
      <c r="I23" s="17"/>
      <c r="J23" s="17"/>
      <c r="K23" s="17"/>
      <c r="L23" s="17"/>
      <c r="M23" s="17"/>
    </row>
    <row r="24" spans="1:13" customFormat="1" x14ac:dyDescent="0.35">
      <c r="A24" s="13">
        <v>5204</v>
      </c>
      <c r="B24" s="16" t="s">
        <v>44</v>
      </c>
      <c r="F24" s="17">
        <v>905.01</v>
      </c>
      <c r="G24" s="17">
        <v>1796.96</v>
      </c>
      <c r="H24" s="17"/>
      <c r="I24" s="17"/>
      <c r="J24" s="17"/>
      <c r="K24" s="17"/>
      <c r="L24" s="17"/>
      <c r="M24" s="17"/>
    </row>
    <row r="25" spans="1:13" customFormat="1" x14ac:dyDescent="0.35">
      <c r="A25" s="13">
        <v>5205</v>
      </c>
      <c r="B25" s="24" t="s">
        <v>42</v>
      </c>
      <c r="C25" s="25"/>
      <c r="F25" s="27"/>
      <c r="G25" s="27"/>
      <c r="H25" s="17"/>
      <c r="I25" s="17"/>
      <c r="J25" s="17"/>
      <c r="K25" s="17"/>
      <c r="L25" s="17"/>
      <c r="M25" s="17"/>
    </row>
    <row r="26" spans="1:13" customFormat="1" x14ac:dyDescent="0.35">
      <c r="A26" s="13"/>
      <c r="B26" s="16"/>
      <c r="F26" s="17"/>
      <c r="G26" s="17"/>
      <c r="H26" s="17"/>
      <c r="I26" s="17"/>
      <c r="J26" s="17"/>
      <c r="K26" s="17"/>
    </row>
    <row r="27" spans="1:13" customFormat="1" x14ac:dyDescent="0.35">
      <c r="A27" s="13"/>
      <c r="B27" s="10" t="s">
        <v>5</v>
      </c>
      <c r="C27" s="11"/>
      <c r="F27" s="17"/>
      <c r="G27" s="17"/>
      <c r="H27" s="17"/>
      <c r="I27" s="17"/>
      <c r="J27" s="17"/>
      <c r="K27" s="17"/>
    </row>
    <row r="28" spans="1:13" customFormat="1" x14ac:dyDescent="0.35">
      <c r="A28" s="13"/>
      <c r="B28" s="16"/>
      <c r="F28" s="17"/>
      <c r="G28" s="17"/>
      <c r="H28" s="17"/>
      <c r="I28" s="17"/>
      <c r="J28" s="17"/>
      <c r="K28" s="17"/>
    </row>
    <row r="29" spans="1:13" customFormat="1" x14ac:dyDescent="0.35">
      <c r="A29" s="13">
        <v>2101</v>
      </c>
      <c r="B29" s="16" t="s">
        <v>31</v>
      </c>
      <c r="F29" s="17">
        <v>-30335.94</v>
      </c>
      <c r="G29" s="17">
        <v>-27875</v>
      </c>
      <c r="H29" s="17"/>
      <c r="I29" s="17"/>
      <c r="J29" s="17"/>
      <c r="K29" s="17"/>
      <c r="L29" s="17"/>
      <c r="M29" s="17"/>
    </row>
    <row r="30" spans="1:13" customFormat="1" x14ac:dyDescent="0.35">
      <c r="A30" s="13">
        <v>1110</v>
      </c>
      <c r="B30" s="16" t="s">
        <v>15</v>
      </c>
      <c r="F30" s="17">
        <v>-2834.33</v>
      </c>
      <c r="G30" s="17">
        <v>-2284.9899999999998</v>
      </c>
      <c r="H30" s="17"/>
      <c r="I30" s="17"/>
      <c r="J30" s="17"/>
      <c r="K30" s="17"/>
      <c r="L30" s="17"/>
      <c r="M30" s="17"/>
    </row>
    <row r="31" spans="1:13" customFormat="1" x14ac:dyDescent="0.35">
      <c r="A31" s="13" t="s">
        <v>14</v>
      </c>
      <c r="B31" s="16" t="s">
        <v>30</v>
      </c>
      <c r="F31" s="17">
        <v>-3250</v>
      </c>
      <c r="G31" s="17"/>
      <c r="H31" s="17"/>
      <c r="I31" s="17"/>
      <c r="J31" s="17"/>
      <c r="K31" s="17"/>
      <c r="L31" s="17"/>
      <c r="M31" s="17"/>
    </row>
    <row r="32" spans="1:13" customFormat="1" x14ac:dyDescent="0.35">
      <c r="A32" s="13" t="s">
        <v>23</v>
      </c>
      <c r="B32" s="16" t="s">
        <v>22</v>
      </c>
      <c r="F32" s="17">
        <v>-2411</v>
      </c>
      <c r="G32" s="17">
        <v>-460.41</v>
      </c>
      <c r="H32" s="17"/>
      <c r="I32" s="17"/>
      <c r="J32" s="17"/>
      <c r="K32" s="17"/>
      <c r="L32" s="17"/>
      <c r="M32" s="17"/>
    </row>
    <row r="33" spans="1:13 16384:16384" customFormat="1" x14ac:dyDescent="0.35">
      <c r="A33" s="13"/>
      <c r="B33" s="16"/>
      <c r="F33" s="17"/>
      <c r="G33" s="17"/>
      <c r="H33" s="17"/>
      <c r="I33" s="17"/>
      <c r="J33" s="17"/>
      <c r="K33" s="17"/>
    </row>
    <row r="34" spans="1:13 16384:16384" customFormat="1" x14ac:dyDescent="0.35">
      <c r="A34" s="13"/>
      <c r="B34" s="16" t="s">
        <v>9</v>
      </c>
      <c r="F34" s="17"/>
      <c r="G34" s="17"/>
      <c r="H34" s="17"/>
      <c r="I34" s="17"/>
      <c r="J34" s="17"/>
      <c r="K34" s="17"/>
    </row>
    <row r="35" spans="1:13 16384:16384" customFormat="1" x14ac:dyDescent="0.35">
      <c r="A35" s="13"/>
      <c r="B35" s="16"/>
      <c r="F35" s="17"/>
      <c r="G35" s="17"/>
      <c r="H35" s="17"/>
      <c r="I35" s="17"/>
      <c r="J35" s="17"/>
      <c r="K35" s="17"/>
    </row>
    <row r="36" spans="1:13 16384:16384" customFormat="1" x14ac:dyDescent="0.35">
      <c r="A36" s="13">
        <v>2101</v>
      </c>
      <c r="B36" s="16" t="s">
        <v>16</v>
      </c>
      <c r="F36" s="17">
        <v>24854.47</v>
      </c>
      <c r="G36" s="17">
        <v>28101</v>
      </c>
      <c r="H36" s="17"/>
      <c r="I36" s="17"/>
      <c r="J36" s="17"/>
      <c r="K36" s="17"/>
      <c r="L36" s="17"/>
      <c r="M36" s="17"/>
    </row>
    <row r="37" spans="1:13 16384:16384" customFormat="1" x14ac:dyDescent="0.35">
      <c r="A37" s="13">
        <v>1110</v>
      </c>
      <c r="B37" s="16" t="s">
        <v>17</v>
      </c>
      <c r="F37" s="17">
        <v>3384.31</v>
      </c>
      <c r="G37" s="17">
        <v>2280</v>
      </c>
      <c r="H37" s="17"/>
      <c r="I37" s="17"/>
      <c r="J37" s="17"/>
      <c r="K37" s="17"/>
      <c r="L37" s="17"/>
      <c r="M37" s="17"/>
    </row>
    <row r="38" spans="1:13 16384:16384" customFormat="1" x14ac:dyDescent="0.35">
      <c r="A38" s="13"/>
      <c r="B38" s="16"/>
      <c r="F38" s="17"/>
      <c r="G38" s="17"/>
      <c r="H38" s="17"/>
      <c r="I38" s="17"/>
      <c r="J38" s="17"/>
      <c r="K38" s="17"/>
    </row>
    <row r="39" spans="1:13 16384:16384" customFormat="1" x14ac:dyDescent="0.35">
      <c r="A39" s="13"/>
      <c r="B39" s="16" t="s">
        <v>10</v>
      </c>
      <c r="F39" s="19">
        <f>SUM(F21:F37)</f>
        <v>121913.01</v>
      </c>
      <c r="G39" s="19">
        <f>SUM(G21:G37)</f>
        <v>154504.56</v>
      </c>
      <c r="H39" s="19"/>
      <c r="I39" s="19"/>
      <c r="J39" s="19"/>
      <c r="K39" s="19"/>
      <c r="L39" s="19"/>
      <c r="M39" s="19"/>
    </row>
    <row r="40" spans="1:13 16384:16384" customFormat="1" x14ac:dyDescent="0.35">
      <c r="A40" s="13"/>
      <c r="B40" s="16"/>
      <c r="F40" s="17"/>
      <c r="G40" s="17"/>
      <c r="H40" s="17"/>
      <c r="I40" s="17"/>
      <c r="J40" s="17"/>
      <c r="K40" s="17"/>
    </row>
    <row r="41" spans="1:13 16384:16384" customFormat="1" x14ac:dyDescent="0.35">
      <c r="A41" s="13"/>
      <c r="B41" s="3" t="s">
        <v>11</v>
      </c>
      <c r="C41" s="1"/>
      <c r="D41" s="1"/>
      <c r="E41" s="1"/>
      <c r="F41" s="2">
        <f>F39</f>
        <v>121913.01</v>
      </c>
      <c r="G41" s="2">
        <f>G39+F41</f>
        <v>276417.57</v>
      </c>
      <c r="H41" s="2">
        <f>H39+G41</f>
        <v>276417.57</v>
      </c>
      <c r="I41" s="2">
        <f>I39+H41</f>
        <v>276417.57</v>
      </c>
      <c r="J41" s="2">
        <f>J39+I41</f>
        <v>276417.57</v>
      </c>
      <c r="K41" s="2">
        <f>K39+J41</f>
        <v>276417.57</v>
      </c>
      <c r="L41" s="2">
        <f>L39+K41</f>
        <v>276417.57</v>
      </c>
      <c r="M41" s="2">
        <f>M39+L41</f>
        <v>276417.57</v>
      </c>
      <c r="XFD41" s="2"/>
    </row>
    <row r="42" spans="1:13 16384:16384" customFormat="1" x14ac:dyDescent="0.35">
      <c r="A42" s="13"/>
      <c r="B42" s="16"/>
      <c r="F42" s="17"/>
      <c r="G42" s="17"/>
      <c r="H42" s="17"/>
      <c r="I42" s="17"/>
      <c r="J42" s="17"/>
      <c r="K42" s="17"/>
    </row>
    <row r="43" spans="1:13 16384:16384" customFormat="1" x14ac:dyDescent="0.35">
      <c r="A43" s="13"/>
      <c r="B43" s="4" t="s">
        <v>12</v>
      </c>
      <c r="C43" s="5"/>
      <c r="D43" s="5"/>
      <c r="E43" s="5"/>
      <c r="F43" s="9">
        <f>F7-F41</f>
        <v>123942.99</v>
      </c>
      <c r="G43" s="9">
        <f>G7-G41</f>
        <v>192301.43</v>
      </c>
      <c r="H43" s="9">
        <f>H7-H41</f>
        <v>192301.43</v>
      </c>
      <c r="I43" s="9">
        <f>I7-I41</f>
        <v>192301.43</v>
      </c>
      <c r="J43" s="9">
        <f>J7-J41</f>
        <v>192301.43</v>
      </c>
      <c r="K43" s="9">
        <f>K7-K41</f>
        <v>192301.43</v>
      </c>
      <c r="L43" s="9">
        <f>L7-L41</f>
        <v>192301.43</v>
      </c>
      <c r="M43" s="9">
        <f>M7-M41</f>
        <v>192301.43</v>
      </c>
    </row>
    <row r="45" spans="1:13 16384:16384" customFormat="1" x14ac:dyDescent="0.35">
      <c r="A45" s="13"/>
      <c r="B45" s="16" t="s">
        <v>33</v>
      </c>
      <c r="H45" s="17"/>
    </row>
    <row r="46" spans="1:13 16384:16384" customFormat="1" x14ac:dyDescent="0.35">
      <c r="A46" s="13"/>
      <c r="B46" s="16"/>
      <c r="G46" s="17"/>
    </row>
    <row r="47" spans="1:13 16384:16384" customFormat="1" x14ac:dyDescent="0.35">
      <c r="A47" s="13"/>
      <c r="B47" s="16" t="s">
        <v>34</v>
      </c>
    </row>
    <row r="49" spans="1:13" customFormat="1" x14ac:dyDescent="0.35">
      <c r="A49" s="13"/>
      <c r="B49" s="16" t="s">
        <v>35</v>
      </c>
      <c r="F49" s="17">
        <f>F43-F45-F47</f>
        <v>123942.99</v>
      </c>
      <c r="G49" s="17">
        <f t="shared" ref="G49:M49" si="6">G43-G45-G47</f>
        <v>192301.43</v>
      </c>
      <c r="H49" s="17">
        <f t="shared" si="6"/>
        <v>192301.43</v>
      </c>
      <c r="I49" s="17">
        <f t="shared" si="6"/>
        <v>192301.43</v>
      </c>
      <c r="J49" s="17">
        <f t="shared" si="6"/>
        <v>192301.43</v>
      </c>
      <c r="K49" s="17">
        <f t="shared" si="6"/>
        <v>192301.43</v>
      </c>
      <c r="L49" s="17">
        <f t="shared" si="6"/>
        <v>192301.43</v>
      </c>
      <c r="M49" s="17">
        <f t="shared" si="6"/>
        <v>192301.43</v>
      </c>
    </row>
    <row r="51" spans="1:13" customFormat="1" x14ac:dyDescent="0.35">
      <c r="A51" s="13"/>
      <c r="B51" s="16" t="s">
        <v>36</v>
      </c>
      <c r="F51" s="20">
        <v>0.3</v>
      </c>
      <c r="G51" s="20">
        <v>0.3</v>
      </c>
      <c r="H51" s="20">
        <v>0.3</v>
      </c>
      <c r="I51" s="20">
        <v>0.3</v>
      </c>
      <c r="J51" s="20">
        <v>0.3</v>
      </c>
      <c r="K51" s="20">
        <v>0.3</v>
      </c>
      <c r="L51" s="20">
        <v>0.3</v>
      </c>
      <c r="M51" s="20">
        <v>0.3</v>
      </c>
    </row>
    <row r="53" spans="1:13" customFormat="1" x14ac:dyDescent="0.35">
      <c r="A53" s="13"/>
      <c r="B53" s="21" t="s">
        <v>37</v>
      </c>
      <c r="C53" s="22"/>
      <c r="D53" s="22"/>
      <c r="E53" s="22"/>
      <c r="F53" s="23">
        <f>F49*F51</f>
        <v>37182.896999999997</v>
      </c>
      <c r="G53" s="23">
        <f t="shared" ref="G53:M53" si="7">G49*G51</f>
        <v>57690.428999999996</v>
      </c>
      <c r="H53" s="23">
        <f t="shared" si="7"/>
        <v>57690.428999999996</v>
      </c>
      <c r="I53" s="23">
        <f t="shared" si="7"/>
        <v>57690.428999999996</v>
      </c>
      <c r="J53" s="23">
        <f t="shared" si="7"/>
        <v>57690.428999999996</v>
      </c>
      <c r="K53" s="23">
        <f t="shared" si="7"/>
        <v>57690.428999999996</v>
      </c>
      <c r="L53" s="23">
        <f t="shared" si="7"/>
        <v>57690.428999999996</v>
      </c>
      <c r="M53" s="23">
        <f t="shared" si="7"/>
        <v>57690.428999999996</v>
      </c>
    </row>
    <row r="55" spans="1:13" customFormat="1" x14ac:dyDescent="0.35">
      <c r="A55" s="13"/>
      <c r="B55" s="16" t="s">
        <v>5</v>
      </c>
      <c r="F55" s="17"/>
      <c r="G55" s="17"/>
      <c r="H55" s="17"/>
      <c r="I55" s="17"/>
      <c r="J55" s="17"/>
      <c r="K55" s="17"/>
      <c r="L55" s="17"/>
      <c r="M55" s="17"/>
    </row>
    <row r="56" spans="1:13" customFormat="1" x14ac:dyDescent="0.35">
      <c r="A56" s="13"/>
      <c r="B56" s="16"/>
      <c r="F56" s="17"/>
      <c r="G56" s="17"/>
      <c r="H56" s="17"/>
      <c r="I56" s="17"/>
      <c r="J56" s="17"/>
      <c r="K56" s="17"/>
      <c r="L56" s="17"/>
      <c r="M56" s="17"/>
    </row>
    <row r="57" spans="1:13" customFormat="1" x14ac:dyDescent="0.35">
      <c r="A57" s="13"/>
      <c r="B57" s="16" t="s">
        <v>38</v>
      </c>
      <c r="F57" s="17">
        <v>0</v>
      </c>
      <c r="G57" s="17">
        <f>F53</f>
        <v>37182.896999999997</v>
      </c>
      <c r="H57" s="17">
        <f t="shared" ref="H57:M57" si="8">G53</f>
        <v>57690.428999999996</v>
      </c>
      <c r="I57" s="17">
        <f t="shared" si="8"/>
        <v>57690.428999999996</v>
      </c>
      <c r="J57" s="17">
        <f t="shared" si="8"/>
        <v>57690.428999999996</v>
      </c>
      <c r="K57" s="17">
        <f t="shared" si="8"/>
        <v>57690.428999999996</v>
      </c>
      <c r="L57" s="17">
        <f t="shared" si="8"/>
        <v>57690.428999999996</v>
      </c>
      <c r="M57" s="17">
        <f t="shared" si="8"/>
        <v>57690.428999999996</v>
      </c>
    </row>
    <row r="58" spans="1:13" customFormat="1" x14ac:dyDescent="0.35">
      <c r="A58" s="13"/>
      <c r="B58" s="16"/>
      <c r="F58" s="17"/>
      <c r="G58" s="17"/>
      <c r="H58" s="17"/>
      <c r="I58" s="17"/>
      <c r="J58" s="17"/>
      <c r="K58" s="17"/>
      <c r="L58" s="17"/>
      <c r="M58" s="17"/>
    </row>
    <row r="59" spans="1:13" customFormat="1" x14ac:dyDescent="0.35">
      <c r="A59" s="13"/>
      <c r="B59" s="16" t="s">
        <v>43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</row>
    <row r="60" spans="1:13" customFormat="1" x14ac:dyDescent="0.35">
      <c r="A60" s="13"/>
      <c r="B60" s="16"/>
      <c r="F60" s="17"/>
      <c r="G60" s="17"/>
      <c r="H60" s="17"/>
      <c r="I60" s="17"/>
      <c r="J60" s="17"/>
      <c r="K60" s="17"/>
      <c r="L60" s="17"/>
      <c r="M60" s="17"/>
    </row>
    <row r="61" spans="1:13" customFormat="1" ht="15" thickBot="1" x14ac:dyDescent="0.4">
      <c r="A61" s="13"/>
      <c r="B61" s="24" t="s">
        <v>39</v>
      </c>
      <c r="C61" s="25"/>
      <c r="D61" s="25"/>
      <c r="E61" s="25"/>
      <c r="F61" s="26">
        <f>F53-F57-F59</f>
        <v>37182.896999999997</v>
      </c>
      <c r="G61" s="26">
        <f>G53-G57-G59</f>
        <v>20507.531999999999</v>
      </c>
      <c r="H61" s="26">
        <f t="shared" ref="H61:M61" si="9">H53-H57-H59</f>
        <v>0</v>
      </c>
      <c r="I61" s="26">
        <f t="shared" si="9"/>
        <v>0</v>
      </c>
      <c r="J61" s="26">
        <f t="shared" si="9"/>
        <v>0</v>
      </c>
      <c r="K61" s="26">
        <f t="shared" si="9"/>
        <v>0</v>
      </c>
      <c r="L61" s="26">
        <f t="shared" si="9"/>
        <v>0</v>
      </c>
      <c r="M61" s="26">
        <f t="shared" si="9"/>
        <v>0</v>
      </c>
    </row>
    <row r="62" spans="1:13" customFormat="1" ht="15" thickTop="1" x14ac:dyDescent="0.35">
      <c r="A62" s="13"/>
      <c r="B62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ISR PP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ALFONSO REYES D ELIA</cp:lastModifiedBy>
  <cp:lastPrinted>2020-03-14T19:40:21Z</cp:lastPrinted>
  <dcterms:created xsi:type="dcterms:W3CDTF">2020-03-14T18:30:27Z</dcterms:created>
  <dcterms:modified xsi:type="dcterms:W3CDTF">2023-09-06T00:33:20Z</dcterms:modified>
</cp:coreProperties>
</file>